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2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<sst xmlns="http://schemas.openxmlformats.org/spreadsheetml/2006/main" count="85" uniqueCount="55">
  <si>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</si>
  <si>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</si>
  <si>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</si>
  <si>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</si>
  <si>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</si>
  <si>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</si>
  <si>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</si>
  <si>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</si>
  <si>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</si>
  <si>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</si>
  <si>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</si>
  <si>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</si>
  <si>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</si>
  <si>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</si>
  <si>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</si>
  <si>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</si>
  <si>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</si>
  <si>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</si>
  <si>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</si>
  <si>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</si>
  <si>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</si>
  <si>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</si>
  <si>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</si>
  <si>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</si>
  <si>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</si>
  <si>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</si>
  <si>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июль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</si>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</sst>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7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5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5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87" fontId="35" fillId="0" borderId="10" xfId="67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187" fontId="35" fillId="33" borderId="10" xfId="67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87" fontId="37" fillId="0" borderId="10" xfId="67" applyFont="1" applyBorder="1" applyAlignment="1">
      <alignment/>
    </xf>
    <xf numFmtId="2" fontId="3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40626.72</v>
      </c>
      <c r="E5" s="18"/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24.531</v>
      </c>
      <c r="F6" s="21">
        <f>F7*0.051</f>
        <v>8.73069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481</v>
      </c>
      <c r="F7" s="23">
        <f>53*3.23</f>
        <v>171.19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891</v>
      </c>
      <c r="F8" s="23">
        <f>53*4.33</f>
        <v>229.49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1372</v>
      </c>
      <c r="F9" s="23">
        <f>F7+F8</f>
        <v>400.68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71409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5742187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11279.8+11667.6+12130.7-D19</f>
        <v>34664.100000000006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7"/>
      <c r="F6" s="41"/>
      <c r="G6" s="41">
        <f>G5-G19</f>
        <v>221.583</v>
      </c>
      <c r="H6" s="48">
        <f>H5-H19</f>
        <v>197547.89199</v>
      </c>
      <c r="I6" s="43">
        <f>H6/E5</f>
        <v>5.6989188235090475</v>
      </c>
    </row>
    <row r="7" spans="1:9" ht="18.75">
      <c r="A7" s="49" t="s">
        <v>34</v>
      </c>
      <c r="B7" s="50"/>
      <c r="C7" s="50"/>
      <c r="D7" s="51"/>
      <c r="E7" s="40">
        <f>11279.8+11667.6+12130.7-D19</f>
        <v>34664.100000000006</v>
      </c>
      <c r="F7" s="41">
        <v>891.53</v>
      </c>
      <c r="G7" s="41">
        <v>0.9</v>
      </c>
      <c r="H7" s="48">
        <f>F7*G7*10.14</f>
        <v>8136.10278</v>
      </c>
      <c r="I7" s="43">
        <f>H7/E7</f>
        <v>0.23471265026352908</v>
      </c>
    </row>
    <row r="8" spans="1:9" ht="20.25">
      <c r="A8" s="52" t="s">
        <v>35</v>
      </c>
      <c r="B8" s="52"/>
      <c r="C8" s="52"/>
      <c r="D8" s="52"/>
      <c r="E8" s="53"/>
      <c r="F8" s="54"/>
      <c r="G8" s="54"/>
      <c r="H8" s="55">
        <f>SUM(H6:H7)</f>
        <v>205683.99477</v>
      </c>
      <c r="I8" s="56">
        <f>SUM(I5:I7)</f>
        <v>5.933631473772577</v>
      </c>
    </row>
    <row r="12" spans="1:8" ht="15.75">
      <c r="A12" s="57" t="s">
        <v>36</v>
      </c>
      <c r="B12" s="57"/>
      <c r="C12" s="57"/>
      <c r="D12" s="57"/>
      <c r="E12" s="57"/>
      <c r="F12" s="57"/>
      <c r="G12" s="57"/>
      <c r="H12" s="57"/>
    </row>
    <row r="13" spans="1:8" ht="15.75">
      <c r="A13" s="58">
        <v>1</v>
      </c>
      <c r="B13" s="58" t="s">
        <v>37</v>
      </c>
      <c r="C13" s="58"/>
      <c r="D13" s="58">
        <v>93.6</v>
      </c>
      <c r="E13" s="58" t="s">
        <v>38</v>
      </c>
      <c r="F13" s="58" t="s">
        <v>39</v>
      </c>
      <c r="G13" s="58">
        <v>0.72</v>
      </c>
      <c r="H13" s="59">
        <f>F5*G13</f>
        <v>641.9015999999999</v>
      </c>
    </row>
    <row r="14" spans="1:8" ht="15.75">
      <c r="A14" s="58">
        <v>2</v>
      </c>
      <c r="B14" s="58" t="s">
        <v>40</v>
      </c>
      <c r="C14" s="58"/>
      <c r="D14" s="58">
        <v>86.1</v>
      </c>
      <c r="E14" s="58" t="s">
        <v>41</v>
      </c>
      <c r="F14" s="58" t="s">
        <v>42</v>
      </c>
      <c r="G14" s="58">
        <v>0.4305</v>
      </c>
      <c r="H14" s="59">
        <f>F5*G14</f>
        <v>383.80366499999997</v>
      </c>
    </row>
    <row r="15" spans="1:8" ht="15.75">
      <c r="A15" s="58">
        <v>3</v>
      </c>
      <c r="B15" s="58" t="s">
        <v>43</v>
      </c>
      <c r="C15" s="58"/>
      <c r="D15" s="58">
        <v>56.8</v>
      </c>
      <c r="E15" s="58" t="s">
        <v>44</v>
      </c>
      <c r="F15" s="58" t="s">
        <v>45</v>
      </c>
      <c r="G15" s="58">
        <v>3.4865</v>
      </c>
      <c r="H15" s="59">
        <f>F5*G15</f>
        <v>3108.319345</v>
      </c>
    </row>
    <row r="16" spans="1:8" ht="15.75">
      <c r="A16" s="58">
        <v>4</v>
      </c>
      <c r="B16" s="58" t="s">
        <v>46</v>
      </c>
      <c r="C16" s="58"/>
      <c r="D16" s="58">
        <v>108.3</v>
      </c>
      <c r="E16" s="58" t="s">
        <v>47</v>
      </c>
      <c r="F16" s="58" t="s">
        <v>48</v>
      </c>
      <c r="G16" s="58">
        <v>0.8</v>
      </c>
      <c r="H16" s="59">
        <f>F5*G16</f>
        <v>713.224</v>
      </c>
    </row>
    <row r="17" spans="1:8" ht="15.75">
      <c r="A17" s="58">
        <v>5</v>
      </c>
      <c r="B17" s="58" t="s">
        <v>49</v>
      </c>
      <c r="C17" s="58"/>
      <c r="D17" s="58">
        <v>69.2</v>
      </c>
      <c r="E17" s="58" t="s">
        <v>50</v>
      </c>
      <c r="F17" s="58" t="s">
        <v>51</v>
      </c>
      <c r="G17" s="58">
        <v>0.29</v>
      </c>
      <c r="H17" s="59">
        <f>F5*G17</f>
        <v>258.5437</v>
      </c>
    </row>
    <row r="18" spans="1:8" ht="15.75">
      <c r="A18" s="58">
        <v>6</v>
      </c>
      <c r="B18" s="58" t="s">
        <v>52</v>
      </c>
      <c r="C18" s="58"/>
      <c r="D18" s="58">
        <v>121</v>
      </c>
      <c r="E18" s="58" t="s">
        <v>53</v>
      </c>
      <c r="F18" s="58" t="s">
        <v>54</v>
      </c>
      <c r="G18" s="58">
        <v>6.9</v>
      </c>
      <c r="H18" s="59">
        <f>F5*G18</f>
        <v>6151.557</v>
      </c>
    </row>
    <row r="19" spans="1:8" ht="15.75">
      <c r="A19" s="58"/>
      <c r="B19" s="58"/>
      <c r="C19" s="58"/>
      <c r="D19" s="59">
        <f>SUM(D13:D17)</f>
        <v>414</v>
      </c>
      <c r="E19" s="58"/>
      <c r="F19" s="58"/>
      <c r="G19" s="60">
        <f>SUM(G13:G18)</f>
        <v>12.627</v>
      </c>
      <c r="H19" s="59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2021-07-29T08:43:59Z</cp:lastPrinted>
  <dcterms:created xsi:type="dcterms:W3CDTF">1996-10-08T23:32:33Z</dcterms:created>
  <dcterms:modified xsi:type="dcterms:W3CDTF">2021-09-07T08:34:18Z</dcterms:modified>
  <cp:category/>
  <cp:version/>
  <cp:contentType/>
  <cp:contentStatus/>
</cp:coreProperties>
</file>